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Climb For a Cause\Global Dental Relief\2019\"/>
    </mc:Choice>
  </mc:AlternateContent>
  <bookViews>
    <workbookView xWindow="0" yWindow="0" windowWidth="12288" windowHeight="7332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 l="1"/>
  <c r="F10" i="1"/>
  <c r="J10" i="1" l="1"/>
  <c r="I10" i="1"/>
  <c r="H10" i="1"/>
  <c r="G10" i="1"/>
  <c r="E9" i="1"/>
  <c r="F9" i="1"/>
  <c r="D10" i="1"/>
  <c r="C10" i="1"/>
  <c r="B10" i="1"/>
  <c r="B12" i="1" l="1"/>
  <c r="F8" i="1"/>
  <c r="E8" i="1"/>
  <c r="F7" i="1"/>
  <c r="E7" i="1"/>
  <c r="F6" i="1"/>
  <c r="E6" i="1"/>
  <c r="F5" i="1"/>
  <c r="E5" i="1"/>
  <c r="F4" i="1"/>
  <c r="E4" i="1"/>
  <c r="F3" i="1"/>
  <c r="E3" i="1"/>
  <c r="F2" i="1"/>
  <c r="E2" i="1"/>
</calcChain>
</file>

<file path=xl/sharedStrings.xml><?xml version="1.0" encoding="utf-8"?>
<sst xmlns="http://schemas.openxmlformats.org/spreadsheetml/2006/main" count="20" uniqueCount="20">
  <si>
    <t>Nepal Spring #1</t>
  </si>
  <si>
    <t>Nepal Spring #2</t>
  </si>
  <si>
    <t>Guatemala May 24th</t>
  </si>
  <si>
    <t>Guatemala May 31st</t>
  </si>
  <si>
    <t>Guatemala July 19</t>
  </si>
  <si>
    <t>India August 19th</t>
  </si>
  <si>
    <t xml:space="preserve">India August 31st </t>
  </si>
  <si>
    <t>2019 Clinic Name</t>
  </si>
  <si>
    <t># of patients served</t>
  </si>
  <si>
    <t>$ USD Value of Care provided</t>
  </si>
  <si>
    <t>TOTAL</t>
  </si>
  <si>
    <t>Cleanings</t>
  </si>
  <si>
    <t>Fillings</t>
  </si>
  <si>
    <t>Extractions</t>
  </si>
  <si>
    <t>Fluoride</t>
  </si>
  <si>
    <t>Dentists</t>
  </si>
  <si>
    <t>Hygienists</t>
  </si>
  <si>
    <t>General</t>
  </si>
  <si>
    <t>amount of dental care per child</t>
  </si>
  <si>
    <t>Nepal SA Pharping Sept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</si>
</sst>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$&quot;#,##0.00"/>
  </numFmts>
  <fonts count="3" x14ac:knownFonts="1">
    <font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2" fillId="0" borderId="0" xfId="0" applyNumberFormat="1" applyFont="1"/>
    <xf numFmtId="16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2"/>
  <sheetViews>
    <sheetView tabSelected="1" workbookViewId="0">
      <selection activeCell="I10" sqref="I10"/>
    </sheetView>
  </sheetViews>
  <sheetFormatPr defaultColWidth="11.19921875" defaultRowHeight="15.6" x14ac:dyDescent="0.3"/>
  <cols>
    <col min="1" max="1" width="21.19921875" customWidth="1"/>
    <col min="2" max="2" width="26.19921875" customWidth="1"/>
    <col min="3" max="3" width="29.19921875" style="4" customWidth="1"/>
    <col min="4" max="4" width="15.796875" customWidth="1"/>
    <col min="5" max="5" width="12.19921875" customWidth="1"/>
    <col min="6" max="6" width="17.296875" customWidth="1"/>
    <col min="7" max="7" width="14.69921875" customWidth="1"/>
  </cols>
  <sheetData>
    <row r="1" spans="1:10" s="1" customFormat="1" x14ac:dyDescent="0.3">
      <c r="A1" s="1" t="s">
        <v>7</v>
      </c>
      <c r="B1" s="1" t="s">
        <v>8</v>
      </c>
      <c r="C1" s="3" t="s">
        <v>9</v>
      </c>
      <c r="D1" s="1" t="s">
        <v>11</v>
      </c>
      <c r="E1" s="1" t="s">
        <v>12</v>
      </c>
      <c r="F1" s="1" t="s">
        <v>13</v>
      </c>
      <c r="G1" s="1" t="s">
        <v>14</v>
      </c>
      <c r="H1" s="1" t="s">
        <v>15</v>
      </c>
      <c r="I1" s="1" t="s">
        <v>16</v>
      </c>
      <c r="J1" s="1" t="s">
        <v>17</v>
      </c>
    </row>
    <row r="2" spans="1:10" x14ac:dyDescent="0.3">
      <c r="A2" t="s">
        <v>0</v>
      </c>
      <c r="B2">
        <v>795</v>
      </c>
      <c r="C2" s="4">
        <v>173620</v>
      </c>
      <c r="D2">
        <v>106</v>
      </c>
      <c r="E2">
        <f>178+79+5+66+31+4</f>
        <v>363</v>
      </c>
      <c r="F2">
        <f>101+50</f>
        <v>151</v>
      </c>
      <c r="G2">
        <v>530</v>
      </c>
      <c r="H2">
        <v>5</v>
      </c>
      <c r="I2">
        <v>2</v>
      </c>
      <c r="J2">
        <v>5</v>
      </c>
    </row>
    <row r="3" spans="1:10" x14ac:dyDescent="0.3">
      <c r="A3" t="s">
        <v>1</v>
      </c>
      <c r="B3">
        <v>708</v>
      </c>
      <c r="C3" s="4">
        <v>134750</v>
      </c>
      <c r="D3">
        <v>190</v>
      </c>
      <c r="E3">
        <f>203+92+2+30+8+2</f>
        <v>337</v>
      </c>
      <c r="F3">
        <f>48+36</f>
        <v>84</v>
      </c>
      <c r="G3">
        <v>371</v>
      </c>
      <c r="H3">
        <v>3</v>
      </c>
      <c r="I3">
        <v>3</v>
      </c>
      <c r="J3">
        <v>6</v>
      </c>
    </row>
    <row r="4" spans="1:10" x14ac:dyDescent="0.3">
      <c r="A4" t="s">
        <v>2</v>
      </c>
      <c r="B4">
        <v>704</v>
      </c>
      <c r="C4" s="4">
        <v>167890</v>
      </c>
      <c r="D4">
        <v>160</v>
      </c>
      <c r="E4">
        <f>223+113+9+16+31+22</f>
        <v>414</v>
      </c>
      <c r="F4">
        <f>157+32+2</f>
        <v>191</v>
      </c>
      <c r="G4">
        <v>442</v>
      </c>
      <c r="H4">
        <v>5</v>
      </c>
      <c r="I4">
        <v>2</v>
      </c>
      <c r="J4">
        <v>12</v>
      </c>
    </row>
    <row r="5" spans="1:10" x14ac:dyDescent="0.3">
      <c r="A5" t="s">
        <v>3</v>
      </c>
      <c r="B5">
        <v>687</v>
      </c>
      <c r="C5" s="4">
        <v>149450</v>
      </c>
      <c r="D5">
        <v>186</v>
      </c>
      <c r="E5">
        <f>260+116+16+17+10+14</f>
        <v>433</v>
      </c>
      <c r="F5">
        <f>74+27+2</f>
        <v>103</v>
      </c>
      <c r="G5">
        <v>390</v>
      </c>
      <c r="H5">
        <v>4</v>
      </c>
      <c r="I5">
        <v>2</v>
      </c>
      <c r="J5">
        <v>11</v>
      </c>
    </row>
    <row r="6" spans="1:10" x14ac:dyDescent="0.3">
      <c r="A6" t="s">
        <v>4</v>
      </c>
      <c r="B6">
        <v>814</v>
      </c>
      <c r="C6" s="4">
        <v>205260</v>
      </c>
      <c r="D6">
        <v>214</v>
      </c>
      <c r="E6">
        <f>421+223+20+2</f>
        <v>666</v>
      </c>
      <c r="F6">
        <f>147+44</f>
        <v>191</v>
      </c>
      <c r="G6">
        <v>454</v>
      </c>
      <c r="H6">
        <v>4</v>
      </c>
      <c r="I6">
        <v>3</v>
      </c>
      <c r="J6">
        <v>11</v>
      </c>
    </row>
    <row r="7" spans="1:10" x14ac:dyDescent="0.3">
      <c r="A7" t="s">
        <v>5</v>
      </c>
      <c r="B7">
        <v>577</v>
      </c>
      <c r="C7" s="4">
        <v>122510</v>
      </c>
      <c r="D7">
        <v>107</v>
      </c>
      <c r="E7">
        <f>185+85+19+4+7+6</f>
        <v>306</v>
      </c>
      <c r="F7">
        <f>78+48</f>
        <v>126</v>
      </c>
      <c r="G7">
        <v>270</v>
      </c>
      <c r="H7">
        <v>5</v>
      </c>
      <c r="I7">
        <v>2</v>
      </c>
      <c r="J7">
        <v>6</v>
      </c>
    </row>
    <row r="8" spans="1:10" x14ac:dyDescent="0.3">
      <c r="A8" t="s">
        <v>6</v>
      </c>
      <c r="B8">
        <v>623</v>
      </c>
      <c r="C8" s="4">
        <v>132020</v>
      </c>
      <c r="D8">
        <v>161</v>
      </c>
      <c r="E8">
        <f>209+82+5+14+9+6</f>
        <v>325</v>
      </c>
      <c r="F8">
        <f>45+58</f>
        <v>103</v>
      </c>
      <c r="G8">
        <v>315</v>
      </c>
      <c r="H8">
        <v>6</v>
      </c>
      <c r="I8">
        <v>2</v>
      </c>
      <c r="J8">
        <v>9</v>
      </c>
    </row>
    <row r="9" spans="1:10" x14ac:dyDescent="0.3">
      <c r="A9" t="s">
        <v>19</v>
      </c>
      <c r="B9">
        <v>466</v>
      </c>
      <c r="C9" s="4">
        <v>106630</v>
      </c>
      <c r="D9">
        <v>76</v>
      </c>
      <c r="E9">
        <f>214+66+14+5+8+5</f>
        <v>312</v>
      </c>
      <c r="F9">
        <f>66+36</f>
        <v>102</v>
      </c>
      <c r="G9">
        <v>294</v>
      </c>
      <c r="H9">
        <v>3</v>
      </c>
      <c r="I9">
        <v>1</v>
      </c>
      <c r="J9">
        <v>5</v>
      </c>
    </row>
    <row r="10" spans="1:10" s="2" customFormat="1" x14ac:dyDescent="0.3">
      <c r="A10" s="2" t="s">
        <v>10</v>
      </c>
      <c r="B10" s="2">
        <f t="shared" ref="B10:J10" si="0">SUM(B2:B9)</f>
        <v>5374</v>
      </c>
      <c r="C10" s="5">
        <f t="shared" si="0"/>
        <v>1192130</v>
      </c>
      <c r="D10" s="2">
        <f t="shared" si="0"/>
        <v>1200</v>
      </c>
      <c r="E10" s="2">
        <f t="shared" si="0"/>
        <v>3156</v>
      </c>
      <c r="F10" s="2">
        <f t="shared" si="0"/>
        <v>1051</v>
      </c>
      <c r="G10" s="2">
        <f t="shared" si="0"/>
        <v>3066</v>
      </c>
      <c r="H10" s="2">
        <f t="shared" si="0"/>
        <v>35</v>
      </c>
      <c r="I10" s="2">
        <f t="shared" si="0"/>
        <v>17</v>
      </c>
      <c r="J10" s="2">
        <f t="shared" si="0"/>
        <v>65</v>
      </c>
    </row>
    <row r="12" spans="1:10" x14ac:dyDescent="0.3">
      <c r="B12" s="6">
        <f>C10/B10</f>
        <v>221.83289914402678</v>
      </c>
      <c r="C12" s="4" t="s">
        <v>18</v>
      </c>
    </row>
  </sheetData>
  <pageMargins left="0.7" right="0.7" top="0.75" bottom="0.75" header="0.3" footer="0.3"/>
  <pageSetup scale="6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Daniel</cp:lastModifiedBy>
  <cp:lastPrinted>2019-11-08T19:07:49Z</cp:lastPrinted>
  <dcterms:created xsi:type="dcterms:W3CDTF">2019-09-25T18:01:30Z</dcterms:created>
  <dcterms:modified xsi:type="dcterms:W3CDTF">2020-02-19T21:10:52Z</dcterms:modified>
</cp:coreProperties>
</file>